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8.xml" ContentType="application/vnd.openxmlformats-officedocument.spreadsheetml.table+xml"/>
  <Override PartName="/xl/tables/table7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xolapikoli/Documents/CybaX/KSD/CCTV Solution/Terms of Reference/"/>
    </mc:Choice>
  </mc:AlternateContent>
  <xr:revisionPtr revIDLastSave="0" documentId="13_ncr:1_{A3EA57D7-1A2D-544B-BD30-4EA125E0AFA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UMMARY" sheetId="8" r:id="rId1"/>
    <sheet name="Mthatha Campus" sheetId="7" r:id="rId2"/>
    <sheet name="Zimbane Campus" sheetId="4" r:id="rId3"/>
    <sheet name="Libode Campus" sheetId="1" r:id="rId4"/>
    <sheet name="Mapuzi Campus" sheetId="2" r:id="rId5"/>
    <sheet name="Mngazi Campus" sheetId="3" r:id="rId6"/>
    <sheet name="Ngcobo Campus" sheetId="5" r:id="rId7"/>
    <sheet name="Ntabozuko Campus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8" l="1"/>
  <c r="B5" i="8"/>
  <c r="B6" i="8"/>
  <c r="B7" i="8"/>
  <c r="B8" i="8"/>
  <c r="B9" i="8"/>
  <c r="B10" i="8"/>
  <c r="D16" i="6"/>
  <c r="D15" i="6"/>
  <c r="D16" i="5"/>
  <c r="D15" i="5"/>
  <c r="D16" i="3"/>
  <c r="D15" i="3"/>
  <c r="D16" i="2"/>
  <c r="D15" i="2"/>
  <c r="D16" i="1"/>
  <c r="D15" i="1"/>
  <c r="D16" i="4"/>
  <c r="D15" i="4"/>
  <c r="D17" i="7"/>
  <c r="D16" i="7"/>
  <c r="D14" i="6"/>
  <c r="D14" i="5"/>
  <c r="D14" i="3"/>
  <c r="D14" i="2"/>
  <c r="D14" i="1"/>
  <c r="D14" i="4"/>
  <c r="D15" i="7"/>
  <c r="D2" i="7"/>
  <c r="D3" i="7"/>
  <c r="D4" i="7"/>
  <c r="D5" i="7"/>
  <c r="D6" i="7"/>
  <c r="D7" i="7"/>
  <c r="D8" i="7"/>
  <c r="D9" i="7"/>
  <c r="D10" i="7"/>
  <c r="D11" i="7"/>
  <c r="D12" i="7"/>
  <c r="D13" i="7"/>
  <c r="D14" i="7"/>
  <c r="D2" i="4"/>
  <c r="D3" i="4"/>
  <c r="D4" i="4"/>
  <c r="D5" i="4"/>
  <c r="D6" i="4"/>
  <c r="D7" i="4"/>
  <c r="D8" i="4"/>
  <c r="D9" i="4"/>
  <c r="D10" i="4"/>
  <c r="D11" i="4"/>
  <c r="D12" i="4"/>
  <c r="D13" i="4"/>
  <c r="D2" i="1"/>
  <c r="D3" i="1"/>
  <c r="D4" i="1"/>
  <c r="D5" i="1"/>
  <c r="D6" i="1"/>
  <c r="D7" i="1"/>
  <c r="D8" i="1"/>
  <c r="D9" i="1"/>
  <c r="D10" i="1"/>
  <c r="D11" i="1"/>
  <c r="D12" i="1"/>
  <c r="D13" i="1"/>
  <c r="D2" i="2"/>
  <c r="D3" i="2"/>
  <c r="D4" i="2"/>
  <c r="D5" i="2"/>
  <c r="D6" i="2"/>
  <c r="D7" i="2"/>
  <c r="D8" i="2"/>
  <c r="D9" i="2"/>
  <c r="D10" i="2"/>
  <c r="D11" i="2"/>
  <c r="D12" i="2"/>
  <c r="D13" i="2"/>
  <c r="D2" i="3"/>
  <c r="D3" i="3"/>
  <c r="D4" i="3"/>
  <c r="D5" i="3"/>
  <c r="D6" i="3"/>
  <c r="D7" i="3"/>
  <c r="D8" i="3"/>
  <c r="D9" i="3"/>
  <c r="D10" i="3"/>
  <c r="D11" i="3"/>
  <c r="D12" i="3"/>
  <c r="D13" i="3"/>
  <c r="D2" i="5"/>
  <c r="D3" i="5"/>
  <c r="D4" i="5"/>
  <c r="D5" i="5"/>
  <c r="D6" i="5"/>
  <c r="D7" i="5"/>
  <c r="D8" i="5"/>
  <c r="D9" i="5"/>
  <c r="D10" i="5"/>
  <c r="D11" i="5"/>
  <c r="D12" i="5"/>
  <c r="D13" i="5"/>
  <c r="D2" i="6"/>
  <c r="D3" i="6"/>
  <c r="D4" i="6"/>
  <c r="D5" i="6"/>
  <c r="D6" i="6"/>
  <c r="D7" i="6"/>
  <c r="D8" i="6"/>
  <c r="D9" i="6"/>
  <c r="D10" i="6"/>
  <c r="D11" i="6"/>
  <c r="D12" i="6"/>
  <c r="D13" i="6"/>
  <c r="B16" i="8" l="1"/>
  <c r="B17" i="8" s="1"/>
  <c r="B18" i="8" l="1"/>
  <c r="B19" i="8" s="1"/>
</calcChain>
</file>

<file path=xl/sharedStrings.xml><?xml version="1.0" encoding="utf-8"?>
<sst xmlns="http://schemas.openxmlformats.org/spreadsheetml/2006/main" count="150" uniqueCount="44">
  <si>
    <t>32Channel Acusense NVR</t>
  </si>
  <si>
    <t>4 MP ColorVu Fixed Dome Network Camera</t>
  </si>
  <si>
    <t>4 MP Colorvu Fixed Bullet Network Camera</t>
  </si>
  <si>
    <t>32" Monitor</t>
  </si>
  <si>
    <t>4TB HDD</t>
  </si>
  <si>
    <t>64-ch 2U 4K AcuSense NVR</t>
  </si>
  <si>
    <t>10TB HDD</t>
  </si>
  <si>
    <t>42.5-inch FHD Monitor</t>
  </si>
  <si>
    <t>64Channel Acusense NVR</t>
  </si>
  <si>
    <t>2MP ANPR with motorized lens</t>
  </si>
  <si>
    <t>HikCentral Server</t>
  </si>
  <si>
    <t>Quantity</t>
  </si>
  <si>
    <t>Price</t>
  </si>
  <si>
    <t>Total Price</t>
  </si>
  <si>
    <t>Libode Campus</t>
  </si>
  <si>
    <t>Mapuzi Campus</t>
  </si>
  <si>
    <t>Mngazi Campus</t>
  </si>
  <si>
    <t>Zimbane Campus</t>
  </si>
  <si>
    <t>Ngcobo Campus</t>
  </si>
  <si>
    <t>Ntabozuko Campus</t>
  </si>
  <si>
    <t>Mthatha Campus</t>
  </si>
  <si>
    <t>Total</t>
  </si>
  <si>
    <t>CAT 6A Cabling</t>
  </si>
  <si>
    <t>Fibre Cable</t>
  </si>
  <si>
    <t>Network Cabinet</t>
  </si>
  <si>
    <t>Cabinet Equipment</t>
  </si>
  <si>
    <t xml:space="preserve">Patch Panel </t>
  </si>
  <si>
    <t>CAT 6 Cabling</t>
  </si>
  <si>
    <t>8 Port Gigabit managed POE Switch</t>
  </si>
  <si>
    <t>8 Port Gigabit Managed POE Switch</t>
  </si>
  <si>
    <t>Product Description</t>
  </si>
  <si>
    <t>CIVIL WORKS</t>
  </si>
  <si>
    <t>Accomodation</t>
  </si>
  <si>
    <t>contingency</t>
  </si>
  <si>
    <t>Sub Total (ex VAT)</t>
  </si>
  <si>
    <t>VAT</t>
  </si>
  <si>
    <t>Unit Price</t>
  </si>
  <si>
    <t>Campus</t>
  </si>
  <si>
    <t>Amount</t>
  </si>
  <si>
    <t xml:space="preserve">Installation </t>
  </si>
  <si>
    <t>Travel</t>
  </si>
  <si>
    <t xml:space="preserve">installation </t>
  </si>
  <si>
    <t xml:space="preserve">Workstation </t>
  </si>
  <si>
    <t xml:space="preserve">workstation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</si>
</sst>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165" fontId="0" fillId="0" borderId="0" xfId="1" applyFont="1"/>
    <xf numFmtId="165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5" fontId="0" fillId="0" borderId="0" xfId="1" applyFont="1" applyBorder="1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64" formatCode="&quot;R&quot;#,##0.00;[Red]\-&quot;R&quot;#,##0.00"/>
    </dxf>
    <dxf>
      <numFmt numFmtId="165" formatCode="_-&quot;R&quot;* #,##0.00_-;\-&quot;R&quot;* #,##0.00_-;_-&quot;R&quot;* &quot;-&quot;??_-;_-@_-"/>
    </dxf>
    <dxf>
      <numFmt numFmtId="165" formatCode="_-&quot;R&quot;* #,##0.00_-;\-&quot;R&quot;* #,##0.00_-;_-&quot;R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numFmt numFmtId="164" formatCode="&quot;R&quot;#,##0.00;[Red]\-&quot;R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165" formatCode="_-&quot;R&quot;* #,##0.00_-;\-&quot;R&quot;* #,##0.00_-;_-&quot;R&quot;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3D0B62-2556-4DE0-9F0F-4B899270EE0C}" name="Table2" displayName="Table2" ref="A3:B19" totalsRowShown="0">
  <autoFilter ref="A3:B19" xr:uid="{FA3D0B62-2556-4DE0-9F0F-4B899270EE0C}"/>
  <tableColumns count="2">
    <tableColumn id="1" xr3:uid="{EE1CE9CE-6455-4604-A360-786D4213EE04}" name="Campus"/>
    <tableColumn id="2" xr3:uid="{07133563-510D-40C3-820C-86B68C5C755D}" name="Amount" dataDxfId="11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84CD25D-32D5-420C-BB9D-19A728B0B651}" name="Table3" displayName="Table3" ref="A1:D17" totalsRowShown="0" headerRowDxfId="10">
  <autoFilter ref="A1:D17" xr:uid="{584CD25D-32D5-420C-BB9D-19A728B0B651}"/>
  <tableColumns count="4">
    <tableColumn id="1" xr3:uid="{A3A713BD-248E-4771-81B9-5E11E109CB85}" name="Quantity"/>
    <tableColumn id="3" xr3:uid="{0DBE56B3-3863-4C3B-8430-B5E1F0B5F9E6}" name="Product Description"/>
    <tableColumn id="6" xr3:uid="{758BEB09-8626-4584-8FED-29D54C844F19}" name="Unit Price"/>
    <tableColumn id="7" xr3:uid="{C47781C3-3D89-421F-9D3B-AB7339A125F5}" name="Total Price" dataDxfId="9" dataCellStyle="Currency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108810-F9F7-4381-A516-DA1FA25AC06B}" name="Table4" displayName="Table4" ref="A1:D16" totalsRowShown="0" headerRowDxfId="8">
  <autoFilter ref="A1:D16" xr:uid="{09108810-F9F7-4381-A516-DA1FA25AC06B}"/>
  <tableColumns count="4">
    <tableColumn id="1" xr3:uid="{3B943D99-F83A-4EF8-9420-47585BF2DB6D}" name="Quantity"/>
    <tableColumn id="3" xr3:uid="{3C146E5D-201B-4D01-BF5F-0E8156886D79}" name="Product Description"/>
    <tableColumn id="6" xr3:uid="{CB2D9917-BC6C-4904-A2A6-352A4285006D}" name="Unit Price"/>
    <tableColumn id="7" xr3:uid="{9F9073AB-0438-44CA-9991-A243D1D830CB}" name="Total Price" dataDxfId="7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A204AB7-D966-4F30-A4CB-A15DFBF368DB}" name="Table5" displayName="Table5" ref="A1:D16" totalsRowShown="0" headerRowDxfId="6">
  <autoFilter ref="A1:D16" xr:uid="{8A204AB7-D966-4F30-A4CB-A15DFBF368DB}"/>
  <tableColumns count="4">
    <tableColumn id="1" xr3:uid="{54627B5F-9625-4550-8C4E-C31523CD6D21}" name="Quantity"/>
    <tableColumn id="3" xr3:uid="{04C5F72F-87D9-495F-B52F-94829036369F}" name="Product Description"/>
    <tableColumn id="6" xr3:uid="{05677397-86BF-478D-9DF2-0C2C74C32BCE}" name="Unit Price"/>
    <tableColumn id="7" xr3:uid="{62930107-D0D2-4248-B6B9-1EDBB173D593}" name="Total Price" dataDxfId="5" dataCellStyle="Currency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95F300-EEE1-4768-9D3C-91B4E756413F}" name="Table6" displayName="Table6" ref="A1:D16" totalsRowShown="0">
  <autoFilter ref="A1:D16" xr:uid="{6895F300-EEE1-4768-9D3C-91B4E756413F}"/>
  <tableColumns count="4">
    <tableColumn id="1" xr3:uid="{A9E73D39-87BB-458F-9F2B-110D060A9E5B}" name="Quantity"/>
    <tableColumn id="2" xr3:uid="{B5117592-793C-4929-9A66-DDE0D37F66A7}" name="Product Description"/>
    <tableColumn id="5" xr3:uid="{D62B6ADD-83CC-41DD-B829-94D61FECA889}" name="Unit Price"/>
    <tableColumn id="6" xr3:uid="{8C824EFB-C636-4004-B143-4FFCF0BF53C4}" name="Total Price" dataDxfId="4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30C24CD-F854-4091-AE14-153399686CB2}" name="Table7" displayName="Table7" ref="A1:D16" totalsRowShown="0">
  <autoFilter ref="A1:D16" xr:uid="{930C24CD-F854-4091-AE14-153399686CB2}"/>
  <tableColumns count="4">
    <tableColumn id="1" xr3:uid="{4521840B-1DB7-4C98-9CE6-C0BBE4BF6FD2}" name="Quantity"/>
    <tableColumn id="3" xr3:uid="{87822906-FBA5-46A6-839D-2F42B684A949}" name="Product Description"/>
    <tableColumn id="6" xr3:uid="{0DAA6E0E-3E80-4CB6-8014-3F182839BE36}" name="Price"/>
    <tableColumn id="7" xr3:uid="{3A1498DB-F74A-402C-8510-C832F0412764}" name="Total Price" dataDxfId="3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3A6869D-2C31-4495-AE76-0EEF613EE978}" name="Table8" displayName="Table8" ref="A1:D16" totalsRowShown="0">
  <autoFilter ref="A1:D16" xr:uid="{13A6869D-2C31-4495-AE76-0EEF613EE978}"/>
  <tableColumns count="4">
    <tableColumn id="1" xr3:uid="{04237659-526D-4A82-A3C7-DFE7933A9B95}" name="Quantity"/>
    <tableColumn id="2" xr3:uid="{7F57DAE6-14AA-4F08-8A15-89FE3F8395B2}" name="Product Description"/>
    <tableColumn id="5" xr3:uid="{CE8919AE-FE5A-4F1D-A75D-6F0EEF1ADDD6}" name="Unit Price"/>
    <tableColumn id="6" xr3:uid="{CCE4181C-6853-4B79-830C-B0A5605668CE}" name="Total Price" dataDxfId="2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3127F1B-3EB5-4F07-8401-513000DEFE26}" name="Table9" displayName="Table9" ref="A1:D16" totalsRowShown="0">
  <autoFilter ref="A1:D16" xr:uid="{93127F1B-3EB5-4F07-8401-513000DEFE26}"/>
  <tableColumns count="4">
    <tableColumn id="1" xr3:uid="{552EF844-1749-4A96-BB96-ACCE01BBAD2D}" name="Quantity"/>
    <tableColumn id="2" xr3:uid="{F303BE49-36D0-49B2-99B5-A35BFE491EDD}" name="Product Description"/>
    <tableColumn id="5" xr3:uid="{1B1A8132-0DC0-4E0A-8766-093876C4F600}" name="Unit Price" dataDxfId="1" dataCellStyle="Currency"/>
    <tableColumn id="6" xr3:uid="{F542D81C-6E87-4540-BD3A-510C7FECB5FA}" name="Total Price" dataDxfId="0" dataCellStyle="Currency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9"/>
  <sheetViews>
    <sheetView tabSelected="1" view="pageLayout" zoomScaleNormal="100" zoomScaleSheetLayoutView="124" workbookViewId="0">
      <selection activeCell="B11" sqref="B11"/>
    </sheetView>
  </sheetViews>
  <sheetFormatPr baseColWidth="10" defaultColWidth="8.83203125" defaultRowHeight="15" x14ac:dyDescent="0.2"/>
  <cols>
    <col min="1" max="1" width="15.33203125" bestFit="1" customWidth="1"/>
    <col min="2" max="2" width="17.1640625" customWidth="1"/>
  </cols>
  <sheetData>
    <row r="3" spans="1:2" x14ac:dyDescent="0.2">
      <c r="A3" t="s">
        <v>37</v>
      </c>
      <c r="B3" t="s">
        <v>38</v>
      </c>
    </row>
    <row r="4" spans="1:2" x14ac:dyDescent="0.2">
      <c r="A4" t="s">
        <v>14</v>
      </c>
      <c r="B4" s="3">
        <f>'Libode Campus'!D16</f>
        <v>0</v>
      </c>
    </row>
    <row r="5" spans="1:2" x14ac:dyDescent="0.2">
      <c r="A5" t="s">
        <v>15</v>
      </c>
      <c r="B5" s="3">
        <f>'Mapuzi Campus'!D16</f>
        <v>0</v>
      </c>
    </row>
    <row r="6" spans="1:2" x14ac:dyDescent="0.2">
      <c r="A6" t="s">
        <v>16</v>
      </c>
      <c r="B6" s="3">
        <f>'Mngazi Campus'!D16</f>
        <v>0</v>
      </c>
    </row>
    <row r="7" spans="1:2" x14ac:dyDescent="0.2">
      <c r="A7" t="s">
        <v>17</v>
      </c>
      <c r="B7" s="2">
        <f>'Zimbane Campus'!D16</f>
        <v>0</v>
      </c>
    </row>
    <row r="8" spans="1:2" x14ac:dyDescent="0.2">
      <c r="A8" t="s">
        <v>18</v>
      </c>
      <c r="B8" s="2">
        <f>'Ngcobo Campus'!D16</f>
        <v>0</v>
      </c>
    </row>
    <row r="9" spans="1:2" x14ac:dyDescent="0.2">
      <c r="A9" t="s">
        <v>19</v>
      </c>
      <c r="B9" s="2">
        <f>'Ntabozuko Campus'!D16</f>
        <v>0</v>
      </c>
    </row>
    <row r="10" spans="1:2" x14ac:dyDescent="0.2">
      <c r="A10" t="s">
        <v>20</v>
      </c>
      <c r="B10" s="2">
        <f>'Mthatha Campus'!D17</f>
        <v>0</v>
      </c>
    </row>
    <row r="11" spans="1:2" x14ac:dyDescent="0.2">
      <c r="A11" t="s">
        <v>31</v>
      </c>
      <c r="B11" s="2">
        <v>0</v>
      </c>
    </row>
    <row r="12" spans="1:2" x14ac:dyDescent="0.2">
      <c r="A12" t="s">
        <v>32</v>
      </c>
      <c r="B12" s="2">
        <v>0</v>
      </c>
    </row>
    <row r="13" spans="1:2" x14ac:dyDescent="0.2">
      <c r="A13" t="s">
        <v>40</v>
      </c>
      <c r="B13" s="2">
        <v>0</v>
      </c>
    </row>
    <row r="14" spans="1:2" x14ac:dyDescent="0.2">
      <c r="B14" s="2"/>
    </row>
    <row r="15" spans="1:2" x14ac:dyDescent="0.2">
      <c r="B15" s="2"/>
    </row>
    <row r="16" spans="1:2" x14ac:dyDescent="0.2">
      <c r="A16" t="s">
        <v>34</v>
      </c>
      <c r="B16" s="3">
        <f>SUM(B4:B13)</f>
        <v>0</v>
      </c>
    </row>
    <row r="17" spans="1:2" x14ac:dyDescent="0.2">
      <c r="A17" t="s">
        <v>33</v>
      </c>
      <c r="B17" s="3">
        <f>(B16*1.1) - B16</f>
        <v>0</v>
      </c>
    </row>
    <row r="18" spans="1:2" x14ac:dyDescent="0.2">
      <c r="A18" t="s">
        <v>35</v>
      </c>
      <c r="B18" s="3">
        <f>(SUM(B16)*1.15)-(SUM(B16:B17))</f>
        <v>0</v>
      </c>
    </row>
    <row r="19" spans="1:2" x14ac:dyDescent="0.2">
      <c r="A19" t="s">
        <v>21</v>
      </c>
      <c r="B19" s="3">
        <f>SUM(B16:B18)</f>
        <v>0</v>
      </c>
    </row>
  </sheetData>
  <pageMargins left="0.7" right="0.7" top="0.75" bottom="0.75" header="0.3" footer="0.3"/>
  <pageSetup orientation="portrait" r:id="rId1"/>
  <headerFooter>
    <oddHeader>&amp;L&amp;G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7"/>
  <sheetViews>
    <sheetView workbookViewId="0">
      <selection activeCell="D17" sqref="D17"/>
    </sheetView>
  </sheetViews>
  <sheetFormatPr baseColWidth="10" defaultColWidth="8.83203125" defaultRowHeight="15" x14ac:dyDescent="0.2"/>
  <cols>
    <col min="1" max="1" width="10.1640625" customWidth="1"/>
    <col min="2" max="2" width="37.5" bestFit="1" customWidth="1"/>
    <col min="3" max="3" width="13.83203125" customWidth="1"/>
    <col min="4" max="4" width="12.1640625" bestFit="1" customWidth="1"/>
  </cols>
  <sheetData>
    <row r="1" spans="1:4" s="1" customFormat="1" x14ac:dyDescent="0.2">
      <c r="A1" s="1" t="s">
        <v>11</v>
      </c>
      <c r="B1" s="8" t="s">
        <v>30</v>
      </c>
      <c r="C1" s="1" t="s">
        <v>36</v>
      </c>
      <c r="D1" s="1" t="s">
        <v>13</v>
      </c>
    </row>
    <row r="2" spans="1:4" x14ac:dyDescent="0.2">
      <c r="A2">
        <v>2</v>
      </c>
      <c r="B2" t="s">
        <v>5</v>
      </c>
      <c r="C2" s="6">
        <v>0</v>
      </c>
      <c r="D2" s="6">
        <f t="shared" ref="D2:D14" si="0">C2*A2</f>
        <v>0</v>
      </c>
    </row>
    <row r="3" spans="1:4" x14ac:dyDescent="0.2">
      <c r="A3">
        <v>74</v>
      </c>
      <c r="B3" t="s">
        <v>2</v>
      </c>
      <c r="C3" s="6">
        <v>0</v>
      </c>
      <c r="D3" s="6">
        <f t="shared" si="0"/>
        <v>0</v>
      </c>
    </row>
    <row r="4" spans="1:4" x14ac:dyDescent="0.2">
      <c r="A4">
        <v>22</v>
      </c>
      <c r="B4" t="s">
        <v>1</v>
      </c>
      <c r="C4" s="6">
        <v>0</v>
      </c>
      <c r="D4" s="6">
        <f t="shared" si="0"/>
        <v>0</v>
      </c>
    </row>
    <row r="5" spans="1:4" x14ac:dyDescent="0.2">
      <c r="A5">
        <v>2</v>
      </c>
      <c r="B5" t="s">
        <v>7</v>
      </c>
      <c r="C5" s="6">
        <v>0</v>
      </c>
      <c r="D5" s="6">
        <f t="shared" si="0"/>
        <v>0</v>
      </c>
    </row>
    <row r="6" spans="1:4" x14ac:dyDescent="0.2">
      <c r="A6">
        <v>2</v>
      </c>
      <c r="B6" t="s">
        <v>9</v>
      </c>
      <c r="C6" s="6">
        <v>0</v>
      </c>
      <c r="D6" s="6">
        <f t="shared" si="0"/>
        <v>0</v>
      </c>
    </row>
    <row r="7" spans="1:4" x14ac:dyDescent="0.2">
      <c r="A7">
        <v>16</v>
      </c>
      <c r="B7" s="4" t="s">
        <v>6</v>
      </c>
      <c r="C7" s="6">
        <v>0</v>
      </c>
      <c r="D7" s="6">
        <f t="shared" si="0"/>
        <v>0</v>
      </c>
    </row>
    <row r="8" spans="1:4" x14ac:dyDescent="0.2">
      <c r="A8">
        <v>18</v>
      </c>
      <c r="B8" t="s">
        <v>28</v>
      </c>
      <c r="C8" s="6">
        <v>0</v>
      </c>
      <c r="D8" s="6">
        <f t="shared" si="0"/>
        <v>0</v>
      </c>
    </row>
    <row r="9" spans="1:4" x14ac:dyDescent="0.2">
      <c r="A9">
        <v>1</v>
      </c>
      <c r="B9" s="4" t="s">
        <v>10</v>
      </c>
      <c r="C9" s="6">
        <v>0</v>
      </c>
      <c r="D9" s="6">
        <f t="shared" si="0"/>
        <v>0</v>
      </c>
    </row>
    <row r="10" spans="1:4" x14ac:dyDescent="0.2">
      <c r="A10" s="5">
        <v>2250</v>
      </c>
      <c r="B10" t="s">
        <v>27</v>
      </c>
      <c r="C10" s="6">
        <v>0</v>
      </c>
      <c r="D10" s="6">
        <f t="shared" si="0"/>
        <v>0</v>
      </c>
    </row>
    <row r="11" spans="1:4" x14ac:dyDescent="0.2">
      <c r="A11">
        <v>500</v>
      </c>
      <c r="B11" s="4" t="s">
        <v>23</v>
      </c>
      <c r="C11" s="6">
        <v>0</v>
      </c>
      <c r="D11" s="6">
        <f t="shared" si="0"/>
        <v>0</v>
      </c>
    </row>
    <row r="12" spans="1:4" x14ac:dyDescent="0.2">
      <c r="A12">
        <v>2</v>
      </c>
      <c r="B12" t="s">
        <v>24</v>
      </c>
      <c r="C12" s="6">
        <v>0</v>
      </c>
      <c r="D12" s="6">
        <f t="shared" si="0"/>
        <v>0</v>
      </c>
    </row>
    <row r="13" spans="1:4" x14ac:dyDescent="0.2">
      <c r="A13">
        <v>1</v>
      </c>
      <c r="B13" s="4" t="s">
        <v>25</v>
      </c>
      <c r="C13" s="6">
        <v>0</v>
      </c>
      <c r="D13" s="6">
        <f t="shared" si="0"/>
        <v>0</v>
      </c>
    </row>
    <row r="14" spans="1:4" x14ac:dyDescent="0.2">
      <c r="A14">
        <v>1</v>
      </c>
      <c r="B14" s="7" t="s">
        <v>26</v>
      </c>
      <c r="C14" s="6">
        <v>0</v>
      </c>
      <c r="D14" s="6">
        <f t="shared" si="0"/>
        <v>0</v>
      </c>
    </row>
    <row r="15" spans="1:4" x14ac:dyDescent="0.2">
      <c r="A15">
        <v>1</v>
      </c>
      <c r="B15" t="s">
        <v>39</v>
      </c>
      <c r="C15" s="6">
        <v>0</v>
      </c>
      <c r="D15" s="6">
        <f t="shared" ref="D15" si="1">C15*A15</f>
        <v>0</v>
      </c>
    </row>
    <row r="16" spans="1:4" x14ac:dyDescent="0.2">
      <c r="A16">
        <v>1</v>
      </c>
      <c r="B16" t="s">
        <v>42</v>
      </c>
      <c r="C16" s="6">
        <v>0</v>
      </c>
      <c r="D16" s="6">
        <f t="shared" ref="D16" si="2">C16*A16</f>
        <v>0</v>
      </c>
    </row>
    <row r="17" spans="3:4" x14ac:dyDescent="0.2">
      <c r="C17" t="s">
        <v>21</v>
      </c>
      <c r="D17" s="2">
        <f>SUM(D2:D16)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zoomScale="190" zoomScaleNormal="190" workbookViewId="0">
      <selection activeCell="D16" sqref="D16"/>
    </sheetView>
  </sheetViews>
  <sheetFormatPr baseColWidth="10" defaultColWidth="8.83203125" defaultRowHeight="15" x14ac:dyDescent="0.2"/>
  <cols>
    <col min="1" max="1" width="10.1640625" customWidth="1"/>
    <col min="2" max="2" width="37.5" bestFit="1" customWidth="1"/>
    <col min="3" max="3" width="14.6640625" customWidth="1"/>
    <col min="4" max="4" width="12.1640625" bestFit="1" customWidth="1"/>
  </cols>
  <sheetData>
    <row r="1" spans="1:4" x14ac:dyDescent="0.2">
      <c r="A1" s="1" t="s">
        <v>11</v>
      </c>
      <c r="B1" s="1" t="s">
        <v>30</v>
      </c>
      <c r="C1" s="1" t="s">
        <v>36</v>
      </c>
      <c r="D1" s="1" t="s">
        <v>13</v>
      </c>
    </row>
    <row r="2" spans="1:4" x14ac:dyDescent="0.2">
      <c r="A2">
        <v>1</v>
      </c>
      <c r="B2" t="s">
        <v>8</v>
      </c>
      <c r="C2" s="2">
        <v>0</v>
      </c>
      <c r="D2" s="2">
        <f t="shared" ref="D2:D13" si="0">C2*A2</f>
        <v>0</v>
      </c>
    </row>
    <row r="3" spans="1:4" x14ac:dyDescent="0.2">
      <c r="A3">
        <v>25</v>
      </c>
      <c r="B3" t="s">
        <v>2</v>
      </c>
      <c r="C3" s="2">
        <v>0</v>
      </c>
      <c r="D3" s="2">
        <f t="shared" si="0"/>
        <v>0</v>
      </c>
    </row>
    <row r="4" spans="1:4" x14ac:dyDescent="0.2">
      <c r="A4">
        <v>9</v>
      </c>
      <c r="B4" t="s">
        <v>1</v>
      </c>
      <c r="C4" s="2">
        <v>0</v>
      </c>
      <c r="D4" s="2">
        <f t="shared" si="0"/>
        <v>0</v>
      </c>
    </row>
    <row r="5" spans="1:4" x14ac:dyDescent="0.2">
      <c r="A5">
        <v>2</v>
      </c>
      <c r="B5" t="s">
        <v>3</v>
      </c>
      <c r="C5" s="2">
        <v>0</v>
      </c>
      <c r="D5" s="2">
        <f t="shared" si="0"/>
        <v>0</v>
      </c>
    </row>
    <row r="6" spans="1:4" x14ac:dyDescent="0.2">
      <c r="A6">
        <v>2</v>
      </c>
      <c r="B6" t="s">
        <v>9</v>
      </c>
      <c r="C6" s="2">
        <v>0</v>
      </c>
      <c r="D6" s="2">
        <f t="shared" si="0"/>
        <v>0</v>
      </c>
    </row>
    <row r="7" spans="1:4" x14ac:dyDescent="0.2">
      <c r="A7">
        <v>4</v>
      </c>
      <c r="B7" t="s">
        <v>4</v>
      </c>
      <c r="C7" s="2">
        <v>0</v>
      </c>
      <c r="D7" s="2">
        <f t="shared" si="0"/>
        <v>0</v>
      </c>
    </row>
    <row r="8" spans="1:4" x14ac:dyDescent="0.2">
      <c r="A8">
        <v>5</v>
      </c>
      <c r="B8" t="s">
        <v>28</v>
      </c>
      <c r="C8" s="2">
        <v>0</v>
      </c>
      <c r="D8" s="2">
        <f t="shared" si="0"/>
        <v>0</v>
      </c>
    </row>
    <row r="9" spans="1:4" x14ac:dyDescent="0.2">
      <c r="A9" s="5">
        <v>3240</v>
      </c>
      <c r="B9" t="s">
        <v>22</v>
      </c>
      <c r="C9" s="2">
        <v>0</v>
      </c>
      <c r="D9" s="2">
        <f t="shared" si="0"/>
        <v>0</v>
      </c>
    </row>
    <row r="10" spans="1:4" x14ac:dyDescent="0.2">
      <c r="A10">
        <v>500</v>
      </c>
      <c r="B10" t="s">
        <v>23</v>
      </c>
      <c r="C10" s="2">
        <v>0</v>
      </c>
      <c r="D10" s="2">
        <f t="shared" si="0"/>
        <v>0</v>
      </c>
    </row>
    <row r="11" spans="1:4" x14ac:dyDescent="0.2">
      <c r="A11">
        <v>3</v>
      </c>
      <c r="B11" t="s">
        <v>24</v>
      </c>
      <c r="C11" s="2">
        <v>0</v>
      </c>
      <c r="D11" s="2">
        <f t="shared" si="0"/>
        <v>0</v>
      </c>
    </row>
    <row r="12" spans="1:4" x14ac:dyDescent="0.2">
      <c r="A12">
        <v>1</v>
      </c>
      <c r="B12" s="4" t="s">
        <v>25</v>
      </c>
      <c r="C12" s="2">
        <v>0</v>
      </c>
      <c r="D12" s="2">
        <f t="shared" si="0"/>
        <v>0</v>
      </c>
    </row>
    <row r="13" spans="1:4" x14ac:dyDescent="0.2">
      <c r="A13">
        <v>1</v>
      </c>
      <c r="B13" s="7" t="s">
        <v>26</v>
      </c>
      <c r="C13" s="2">
        <v>0</v>
      </c>
      <c r="D13" s="2">
        <f t="shared" si="0"/>
        <v>0</v>
      </c>
    </row>
    <row r="14" spans="1:4" x14ac:dyDescent="0.2">
      <c r="A14">
        <v>1</v>
      </c>
      <c r="B14" t="s">
        <v>39</v>
      </c>
      <c r="C14" s="2">
        <v>0</v>
      </c>
      <c r="D14" s="2">
        <f t="shared" ref="D14" si="1">C14*A14</f>
        <v>0</v>
      </c>
    </row>
    <row r="15" spans="1:4" x14ac:dyDescent="0.2">
      <c r="A15">
        <v>1</v>
      </c>
      <c r="B15" t="s">
        <v>42</v>
      </c>
      <c r="C15" s="2">
        <v>0</v>
      </c>
      <c r="D15" s="2">
        <f t="shared" ref="D15" si="2">C15*A15</f>
        <v>0</v>
      </c>
    </row>
    <row r="16" spans="1:4" x14ac:dyDescent="0.2">
      <c r="C16" t="s">
        <v>21</v>
      </c>
      <c r="D16" s="2">
        <f>SUM(D2:D15)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workbookViewId="0">
      <selection activeCell="D17" sqref="D17"/>
    </sheetView>
  </sheetViews>
  <sheetFormatPr baseColWidth="10" defaultColWidth="8.83203125" defaultRowHeight="15" x14ac:dyDescent="0.2"/>
  <cols>
    <col min="1" max="1" width="10" customWidth="1"/>
    <col min="2" max="2" width="37.5" bestFit="1" customWidth="1"/>
    <col min="3" max="3" width="17.33203125" customWidth="1"/>
    <col min="4" max="4" width="15.1640625" customWidth="1"/>
  </cols>
  <sheetData>
    <row r="1" spans="1:4" x14ac:dyDescent="0.2">
      <c r="A1" t="s">
        <v>11</v>
      </c>
      <c r="B1" s="4" t="s">
        <v>30</v>
      </c>
      <c r="C1" t="s">
        <v>36</v>
      </c>
      <c r="D1" t="s">
        <v>13</v>
      </c>
    </row>
    <row r="2" spans="1:4" x14ac:dyDescent="0.2">
      <c r="A2">
        <v>1</v>
      </c>
      <c r="B2" t="s">
        <v>0</v>
      </c>
      <c r="C2" s="6">
        <v>0</v>
      </c>
      <c r="D2" s="6">
        <f t="shared" ref="D2:D13" si="0">C2*A2</f>
        <v>0</v>
      </c>
    </row>
    <row r="3" spans="1:4" x14ac:dyDescent="0.2">
      <c r="A3">
        <v>16</v>
      </c>
      <c r="B3" t="s">
        <v>2</v>
      </c>
      <c r="C3" s="6">
        <v>0</v>
      </c>
      <c r="D3" s="6">
        <f t="shared" si="0"/>
        <v>0</v>
      </c>
    </row>
    <row r="4" spans="1:4" x14ac:dyDescent="0.2">
      <c r="A4">
        <v>14</v>
      </c>
      <c r="B4" t="s">
        <v>1</v>
      </c>
      <c r="C4" s="6">
        <v>0</v>
      </c>
      <c r="D4" s="6">
        <f t="shared" si="0"/>
        <v>0</v>
      </c>
    </row>
    <row r="5" spans="1:4" x14ac:dyDescent="0.2">
      <c r="A5">
        <v>1</v>
      </c>
      <c r="B5" t="s">
        <v>3</v>
      </c>
      <c r="C5" s="6">
        <v>0</v>
      </c>
      <c r="D5" s="6">
        <f t="shared" si="0"/>
        <v>0</v>
      </c>
    </row>
    <row r="6" spans="1:4" x14ac:dyDescent="0.2">
      <c r="A6">
        <v>2</v>
      </c>
      <c r="B6" t="s">
        <v>9</v>
      </c>
      <c r="C6" s="6">
        <v>0</v>
      </c>
      <c r="D6" s="6">
        <f t="shared" si="0"/>
        <v>0</v>
      </c>
    </row>
    <row r="7" spans="1:4" x14ac:dyDescent="0.2">
      <c r="A7">
        <v>2</v>
      </c>
      <c r="B7" t="s">
        <v>4</v>
      </c>
      <c r="C7" s="6">
        <v>0</v>
      </c>
      <c r="D7" s="6">
        <f t="shared" si="0"/>
        <v>0</v>
      </c>
    </row>
    <row r="8" spans="1:4" x14ac:dyDescent="0.2">
      <c r="A8">
        <v>5</v>
      </c>
      <c r="B8" t="s">
        <v>28</v>
      </c>
      <c r="C8" s="6">
        <v>0</v>
      </c>
      <c r="D8" s="6">
        <f t="shared" si="0"/>
        <v>0</v>
      </c>
    </row>
    <row r="9" spans="1:4" x14ac:dyDescent="0.2">
      <c r="A9" s="5">
        <v>2880</v>
      </c>
      <c r="B9" t="s">
        <v>27</v>
      </c>
      <c r="C9" s="6">
        <v>0</v>
      </c>
      <c r="D9" s="6">
        <f t="shared" si="0"/>
        <v>0</v>
      </c>
    </row>
    <row r="10" spans="1:4" x14ac:dyDescent="0.2">
      <c r="A10" s="5">
        <v>1000</v>
      </c>
      <c r="B10" t="s">
        <v>23</v>
      </c>
      <c r="C10" s="6">
        <v>0</v>
      </c>
      <c r="D10" s="6">
        <f t="shared" si="0"/>
        <v>0</v>
      </c>
    </row>
    <row r="11" spans="1:4" x14ac:dyDescent="0.2">
      <c r="A11">
        <v>3</v>
      </c>
      <c r="B11" t="s">
        <v>24</v>
      </c>
      <c r="C11" s="6">
        <v>0</v>
      </c>
      <c r="D11" s="6">
        <f t="shared" si="0"/>
        <v>0</v>
      </c>
    </row>
    <row r="12" spans="1:4" x14ac:dyDescent="0.2">
      <c r="A12">
        <v>1</v>
      </c>
      <c r="B12" s="4" t="s">
        <v>25</v>
      </c>
      <c r="C12" s="6">
        <v>0</v>
      </c>
      <c r="D12" s="6">
        <f t="shared" si="0"/>
        <v>0</v>
      </c>
    </row>
    <row r="13" spans="1:4" x14ac:dyDescent="0.2">
      <c r="A13">
        <v>2</v>
      </c>
      <c r="B13" s="7" t="s">
        <v>26</v>
      </c>
      <c r="C13" s="6">
        <v>0</v>
      </c>
      <c r="D13" s="6">
        <f t="shared" si="0"/>
        <v>0</v>
      </c>
    </row>
    <row r="14" spans="1:4" x14ac:dyDescent="0.2">
      <c r="A14">
        <v>1</v>
      </c>
      <c r="B14" t="s">
        <v>39</v>
      </c>
      <c r="C14" s="6">
        <v>0</v>
      </c>
      <c r="D14" s="6">
        <f t="shared" ref="D14" si="1">C14*A14</f>
        <v>0</v>
      </c>
    </row>
    <row r="15" spans="1:4" x14ac:dyDescent="0.2">
      <c r="A15">
        <v>1</v>
      </c>
      <c r="B15" t="s">
        <v>43</v>
      </c>
      <c r="C15" s="6">
        <v>0</v>
      </c>
      <c r="D15" s="6">
        <f t="shared" ref="D15" si="2">C15*A15</f>
        <v>0</v>
      </c>
    </row>
    <row r="16" spans="1:4" x14ac:dyDescent="0.2">
      <c r="C16" t="s">
        <v>21</v>
      </c>
      <c r="D16" s="3">
        <f>SUM(D2:D15)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workbookViewId="0">
      <selection activeCell="D17" sqref="D17"/>
    </sheetView>
  </sheetViews>
  <sheetFormatPr baseColWidth="10" defaultColWidth="8.83203125" defaultRowHeight="15" x14ac:dyDescent="0.2"/>
  <cols>
    <col min="1" max="1" width="10" customWidth="1"/>
    <col min="2" max="2" width="34.1640625" bestFit="1" customWidth="1"/>
    <col min="3" max="3" width="16.1640625" customWidth="1"/>
    <col min="4" max="4" width="13.5" customWidth="1"/>
  </cols>
  <sheetData>
    <row r="1" spans="1:4" x14ac:dyDescent="0.2">
      <c r="A1" t="s">
        <v>11</v>
      </c>
      <c r="B1" t="s">
        <v>30</v>
      </c>
      <c r="C1" t="s">
        <v>36</v>
      </c>
      <c r="D1" t="s">
        <v>13</v>
      </c>
    </row>
    <row r="2" spans="1:4" x14ac:dyDescent="0.2">
      <c r="A2">
        <v>1</v>
      </c>
      <c r="B2" t="s">
        <v>0</v>
      </c>
      <c r="C2" s="6">
        <v>0</v>
      </c>
      <c r="D2" s="3">
        <f t="shared" ref="D2:D13" si="0">C2*A2</f>
        <v>0</v>
      </c>
    </row>
    <row r="3" spans="1:4" x14ac:dyDescent="0.2">
      <c r="A3">
        <v>12</v>
      </c>
      <c r="B3" t="s">
        <v>2</v>
      </c>
      <c r="C3" s="6">
        <v>0</v>
      </c>
      <c r="D3" s="3">
        <f t="shared" si="0"/>
        <v>0</v>
      </c>
    </row>
    <row r="4" spans="1:4" x14ac:dyDescent="0.2">
      <c r="A4">
        <v>4</v>
      </c>
      <c r="B4" t="s">
        <v>1</v>
      </c>
      <c r="C4" s="6">
        <v>0</v>
      </c>
      <c r="D4" s="3">
        <f t="shared" si="0"/>
        <v>0</v>
      </c>
    </row>
    <row r="5" spans="1:4" x14ac:dyDescent="0.2">
      <c r="A5">
        <v>1</v>
      </c>
      <c r="B5" t="s">
        <v>3</v>
      </c>
      <c r="C5" s="6">
        <v>0</v>
      </c>
      <c r="D5" s="3">
        <f t="shared" si="0"/>
        <v>0</v>
      </c>
    </row>
    <row r="6" spans="1:4" x14ac:dyDescent="0.2">
      <c r="A6">
        <v>2</v>
      </c>
      <c r="B6" t="s">
        <v>9</v>
      </c>
      <c r="C6" s="6">
        <v>0</v>
      </c>
      <c r="D6" s="3">
        <f t="shared" si="0"/>
        <v>0</v>
      </c>
    </row>
    <row r="7" spans="1:4" x14ac:dyDescent="0.2">
      <c r="A7">
        <v>2</v>
      </c>
      <c r="B7" t="s">
        <v>4</v>
      </c>
      <c r="C7" s="6">
        <v>0</v>
      </c>
      <c r="D7" s="3">
        <f t="shared" si="0"/>
        <v>0</v>
      </c>
    </row>
    <row r="8" spans="1:4" x14ac:dyDescent="0.2">
      <c r="A8">
        <v>3</v>
      </c>
      <c r="B8" t="s">
        <v>29</v>
      </c>
      <c r="C8" s="6">
        <v>0</v>
      </c>
      <c r="D8" s="3">
        <f t="shared" si="0"/>
        <v>0</v>
      </c>
    </row>
    <row r="9" spans="1:4" x14ac:dyDescent="0.2">
      <c r="A9" s="5">
        <v>1620</v>
      </c>
      <c r="B9" t="s">
        <v>27</v>
      </c>
      <c r="C9" s="6">
        <v>0</v>
      </c>
      <c r="D9" s="3">
        <f t="shared" si="0"/>
        <v>0</v>
      </c>
    </row>
    <row r="10" spans="1:4" x14ac:dyDescent="0.2">
      <c r="A10">
        <v>500</v>
      </c>
      <c r="B10" t="s">
        <v>23</v>
      </c>
      <c r="C10" s="6">
        <v>0</v>
      </c>
      <c r="D10" s="3">
        <f t="shared" si="0"/>
        <v>0</v>
      </c>
    </row>
    <row r="11" spans="1:4" x14ac:dyDescent="0.2">
      <c r="A11">
        <v>2</v>
      </c>
      <c r="B11" t="s">
        <v>24</v>
      </c>
      <c r="C11" s="6">
        <v>0</v>
      </c>
      <c r="D11" s="3">
        <f t="shared" si="0"/>
        <v>0</v>
      </c>
    </row>
    <row r="12" spans="1:4" x14ac:dyDescent="0.2">
      <c r="A12">
        <v>1</v>
      </c>
      <c r="B12" s="4" t="s">
        <v>25</v>
      </c>
      <c r="C12" s="6">
        <v>0</v>
      </c>
      <c r="D12" s="3">
        <f t="shared" si="0"/>
        <v>0</v>
      </c>
    </row>
    <row r="13" spans="1:4" x14ac:dyDescent="0.2">
      <c r="A13">
        <v>1</v>
      </c>
      <c r="B13" s="7" t="s">
        <v>26</v>
      </c>
      <c r="C13" s="6">
        <v>0</v>
      </c>
      <c r="D13" s="3">
        <f t="shared" si="0"/>
        <v>0</v>
      </c>
    </row>
    <row r="14" spans="1:4" x14ac:dyDescent="0.2">
      <c r="A14">
        <v>1</v>
      </c>
      <c r="B14" t="s">
        <v>39</v>
      </c>
      <c r="C14" s="6">
        <v>0</v>
      </c>
      <c r="D14" s="3">
        <f t="shared" ref="D14" si="1">C14*A14</f>
        <v>0</v>
      </c>
    </row>
    <row r="15" spans="1:4" x14ac:dyDescent="0.2">
      <c r="A15">
        <v>1</v>
      </c>
      <c r="B15" t="s">
        <v>43</v>
      </c>
      <c r="C15" s="6">
        <v>0</v>
      </c>
      <c r="D15" s="3">
        <f t="shared" ref="D15" si="2">C15*A15</f>
        <v>0</v>
      </c>
    </row>
    <row r="16" spans="1:4" x14ac:dyDescent="0.2">
      <c r="C16" t="s">
        <v>21</v>
      </c>
      <c r="D16" s="2">
        <f>SUM(D2:D15)</f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workbookViewId="0">
      <selection activeCell="D17" sqref="D17"/>
    </sheetView>
  </sheetViews>
  <sheetFormatPr baseColWidth="10" defaultColWidth="8.83203125" defaultRowHeight="15" x14ac:dyDescent="0.2"/>
  <cols>
    <col min="1" max="1" width="10" customWidth="1"/>
    <col min="2" max="2" width="37.5" bestFit="1" customWidth="1"/>
    <col min="3" max="3" width="14.6640625" customWidth="1"/>
    <col min="4" max="4" width="15.5" customWidth="1"/>
  </cols>
  <sheetData>
    <row r="1" spans="1:4" x14ac:dyDescent="0.2">
      <c r="A1" t="s">
        <v>11</v>
      </c>
      <c r="B1" t="s">
        <v>30</v>
      </c>
      <c r="C1" t="s">
        <v>12</v>
      </c>
      <c r="D1" t="s">
        <v>13</v>
      </c>
    </row>
    <row r="2" spans="1:4" x14ac:dyDescent="0.2">
      <c r="A2">
        <v>1</v>
      </c>
      <c r="B2" t="s">
        <v>0</v>
      </c>
      <c r="C2" s="6">
        <v>0</v>
      </c>
      <c r="D2" s="3">
        <f t="shared" ref="D2:D13" si="0">C2*A2</f>
        <v>0</v>
      </c>
    </row>
    <row r="3" spans="1:4" x14ac:dyDescent="0.2">
      <c r="A3">
        <v>15</v>
      </c>
      <c r="B3" t="s">
        <v>2</v>
      </c>
      <c r="C3" s="6">
        <v>0</v>
      </c>
      <c r="D3" s="3">
        <f t="shared" si="0"/>
        <v>0</v>
      </c>
    </row>
    <row r="4" spans="1:4" x14ac:dyDescent="0.2">
      <c r="A4">
        <v>5</v>
      </c>
      <c r="B4" t="s">
        <v>1</v>
      </c>
      <c r="C4" s="6">
        <v>0</v>
      </c>
      <c r="D4" s="3">
        <f t="shared" si="0"/>
        <v>0</v>
      </c>
    </row>
    <row r="5" spans="1:4" x14ac:dyDescent="0.2">
      <c r="A5">
        <v>1</v>
      </c>
      <c r="B5" t="s">
        <v>3</v>
      </c>
      <c r="C5" s="6">
        <v>0</v>
      </c>
      <c r="D5" s="3">
        <f t="shared" si="0"/>
        <v>0</v>
      </c>
    </row>
    <row r="6" spans="1:4" x14ac:dyDescent="0.2">
      <c r="A6">
        <v>2</v>
      </c>
      <c r="B6" t="s">
        <v>9</v>
      </c>
      <c r="C6" s="6">
        <v>0</v>
      </c>
      <c r="D6" s="3">
        <f t="shared" si="0"/>
        <v>0</v>
      </c>
    </row>
    <row r="7" spans="1:4" x14ac:dyDescent="0.2">
      <c r="A7">
        <v>2</v>
      </c>
      <c r="B7" t="s">
        <v>4</v>
      </c>
      <c r="C7" s="6">
        <v>0</v>
      </c>
      <c r="D7" s="3">
        <f t="shared" si="0"/>
        <v>0</v>
      </c>
    </row>
    <row r="8" spans="1:4" x14ac:dyDescent="0.2">
      <c r="A8">
        <v>3</v>
      </c>
      <c r="B8" t="s">
        <v>28</v>
      </c>
      <c r="C8" s="6">
        <v>0</v>
      </c>
      <c r="D8" s="3">
        <f t="shared" si="0"/>
        <v>0</v>
      </c>
    </row>
    <row r="9" spans="1:4" x14ac:dyDescent="0.2">
      <c r="A9" s="5">
        <v>1620</v>
      </c>
      <c r="B9" t="s">
        <v>27</v>
      </c>
      <c r="C9" s="6">
        <v>0</v>
      </c>
      <c r="D9" s="3">
        <f t="shared" si="0"/>
        <v>0</v>
      </c>
    </row>
    <row r="10" spans="1:4" x14ac:dyDescent="0.2">
      <c r="A10">
        <v>500</v>
      </c>
      <c r="B10" t="s">
        <v>23</v>
      </c>
      <c r="C10" s="6">
        <v>0</v>
      </c>
      <c r="D10" s="3">
        <f t="shared" si="0"/>
        <v>0</v>
      </c>
    </row>
    <row r="11" spans="1:4" x14ac:dyDescent="0.2">
      <c r="A11">
        <v>2</v>
      </c>
      <c r="B11" t="s">
        <v>24</v>
      </c>
      <c r="C11" s="6">
        <v>0</v>
      </c>
      <c r="D11" s="3">
        <f t="shared" si="0"/>
        <v>0</v>
      </c>
    </row>
    <row r="12" spans="1:4" x14ac:dyDescent="0.2">
      <c r="A12">
        <v>1</v>
      </c>
      <c r="B12" s="4" t="s">
        <v>25</v>
      </c>
      <c r="C12" s="6">
        <v>0</v>
      </c>
      <c r="D12" s="3">
        <f t="shared" si="0"/>
        <v>0</v>
      </c>
    </row>
    <row r="13" spans="1:4" x14ac:dyDescent="0.2">
      <c r="A13">
        <v>1</v>
      </c>
      <c r="B13" s="7" t="s">
        <v>26</v>
      </c>
      <c r="C13" s="6">
        <v>0</v>
      </c>
      <c r="D13" s="3">
        <f t="shared" si="0"/>
        <v>0</v>
      </c>
    </row>
    <row r="14" spans="1:4" x14ac:dyDescent="0.2">
      <c r="A14">
        <v>1</v>
      </c>
      <c r="B14" t="s">
        <v>39</v>
      </c>
      <c r="C14" s="6">
        <v>0</v>
      </c>
      <c r="D14" s="3">
        <f t="shared" ref="D14" si="1">C14*A14</f>
        <v>0</v>
      </c>
    </row>
    <row r="15" spans="1:4" x14ac:dyDescent="0.2">
      <c r="A15">
        <v>1</v>
      </c>
      <c r="B15" t="s">
        <v>43</v>
      </c>
      <c r="C15" s="6">
        <v>0</v>
      </c>
      <c r="D15" s="3">
        <f t="shared" ref="D15" si="2">C15*A15</f>
        <v>0</v>
      </c>
    </row>
    <row r="16" spans="1:4" x14ac:dyDescent="0.2">
      <c r="C16" t="s">
        <v>21</v>
      </c>
      <c r="D16" s="2">
        <f>SUM(D2:D15)</f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"/>
  <sheetViews>
    <sheetView workbookViewId="0">
      <selection activeCell="D17" sqref="D17"/>
    </sheetView>
  </sheetViews>
  <sheetFormatPr baseColWidth="10" defaultColWidth="8.83203125" defaultRowHeight="15" x14ac:dyDescent="0.2"/>
  <cols>
    <col min="1" max="1" width="10" customWidth="1"/>
    <col min="2" max="2" width="37.5" bestFit="1" customWidth="1"/>
    <col min="3" max="3" width="12.5" customWidth="1"/>
    <col min="4" max="4" width="12.1640625" bestFit="1" customWidth="1"/>
  </cols>
  <sheetData>
    <row r="1" spans="1:4" x14ac:dyDescent="0.2">
      <c r="A1" t="s">
        <v>11</v>
      </c>
      <c r="B1" t="s">
        <v>30</v>
      </c>
      <c r="C1" t="s">
        <v>36</v>
      </c>
      <c r="D1" t="s">
        <v>13</v>
      </c>
    </row>
    <row r="2" spans="1:4" x14ac:dyDescent="0.2">
      <c r="A2">
        <v>1</v>
      </c>
      <c r="B2" t="s">
        <v>0</v>
      </c>
      <c r="C2" s="2">
        <v>0</v>
      </c>
      <c r="D2" s="2">
        <f t="shared" ref="D2:D13" si="0">C2*A2</f>
        <v>0</v>
      </c>
    </row>
    <row r="3" spans="1:4" x14ac:dyDescent="0.2">
      <c r="A3">
        <v>13</v>
      </c>
      <c r="B3" t="s">
        <v>2</v>
      </c>
      <c r="C3" s="2">
        <v>0</v>
      </c>
      <c r="D3" s="2">
        <f t="shared" si="0"/>
        <v>0</v>
      </c>
    </row>
    <row r="4" spans="1:4" x14ac:dyDescent="0.2">
      <c r="A4">
        <v>4</v>
      </c>
      <c r="B4" t="s">
        <v>1</v>
      </c>
      <c r="C4" s="2">
        <v>0</v>
      </c>
      <c r="D4" s="2">
        <f t="shared" si="0"/>
        <v>0</v>
      </c>
    </row>
    <row r="5" spans="1:4" x14ac:dyDescent="0.2">
      <c r="A5">
        <v>1</v>
      </c>
      <c r="B5" t="s">
        <v>3</v>
      </c>
      <c r="C5" s="2">
        <v>0</v>
      </c>
      <c r="D5" s="2">
        <f t="shared" si="0"/>
        <v>0</v>
      </c>
    </row>
    <row r="6" spans="1:4" x14ac:dyDescent="0.2">
      <c r="A6">
        <v>2</v>
      </c>
      <c r="B6" t="s">
        <v>9</v>
      </c>
      <c r="C6" s="2">
        <v>0</v>
      </c>
      <c r="D6" s="2">
        <f t="shared" si="0"/>
        <v>0</v>
      </c>
    </row>
    <row r="7" spans="1:4" x14ac:dyDescent="0.2">
      <c r="A7">
        <v>2</v>
      </c>
      <c r="B7" t="s">
        <v>4</v>
      </c>
      <c r="C7" s="2">
        <v>0</v>
      </c>
      <c r="D7" s="2">
        <f t="shared" si="0"/>
        <v>0</v>
      </c>
    </row>
    <row r="8" spans="1:4" x14ac:dyDescent="0.2">
      <c r="A8">
        <v>3</v>
      </c>
      <c r="B8" t="s">
        <v>28</v>
      </c>
      <c r="C8" s="2">
        <v>0</v>
      </c>
      <c r="D8" s="2">
        <f t="shared" si="0"/>
        <v>0</v>
      </c>
    </row>
    <row r="9" spans="1:4" x14ac:dyDescent="0.2">
      <c r="A9" s="5">
        <v>1620</v>
      </c>
      <c r="B9" t="s">
        <v>22</v>
      </c>
      <c r="C9" s="2">
        <v>0</v>
      </c>
      <c r="D9" s="2">
        <f t="shared" si="0"/>
        <v>0</v>
      </c>
    </row>
    <row r="10" spans="1:4" x14ac:dyDescent="0.2">
      <c r="A10">
        <v>500</v>
      </c>
      <c r="B10" t="s">
        <v>23</v>
      </c>
      <c r="C10" s="2">
        <v>0</v>
      </c>
      <c r="D10" s="2">
        <f t="shared" si="0"/>
        <v>0</v>
      </c>
    </row>
    <row r="11" spans="1:4" x14ac:dyDescent="0.2">
      <c r="A11">
        <v>2</v>
      </c>
      <c r="B11" t="s">
        <v>24</v>
      </c>
      <c r="C11" s="2">
        <v>0</v>
      </c>
      <c r="D11" s="2">
        <f t="shared" si="0"/>
        <v>0</v>
      </c>
    </row>
    <row r="12" spans="1:4" x14ac:dyDescent="0.2">
      <c r="A12">
        <v>1</v>
      </c>
      <c r="B12" s="4" t="s">
        <v>25</v>
      </c>
      <c r="C12" s="2">
        <v>0</v>
      </c>
      <c r="D12" s="2">
        <f t="shared" si="0"/>
        <v>0</v>
      </c>
    </row>
    <row r="13" spans="1:4" x14ac:dyDescent="0.2">
      <c r="A13">
        <v>1</v>
      </c>
      <c r="B13" s="7" t="s">
        <v>26</v>
      </c>
      <c r="C13" s="2">
        <v>0</v>
      </c>
      <c r="D13" s="2">
        <f t="shared" si="0"/>
        <v>0</v>
      </c>
    </row>
    <row r="14" spans="1:4" x14ac:dyDescent="0.2">
      <c r="A14">
        <v>1</v>
      </c>
      <c r="B14" t="s">
        <v>41</v>
      </c>
      <c r="C14" s="2">
        <v>0</v>
      </c>
      <c r="D14" s="2">
        <f t="shared" ref="D14" si="1">C14*A14</f>
        <v>0</v>
      </c>
    </row>
    <row r="15" spans="1:4" x14ac:dyDescent="0.2">
      <c r="A15">
        <v>1</v>
      </c>
      <c r="B15" t="s">
        <v>43</v>
      </c>
      <c r="C15" s="2">
        <v>0</v>
      </c>
      <c r="D15" s="2">
        <f t="shared" ref="D15" si="2">C15*A15</f>
        <v>0</v>
      </c>
    </row>
    <row r="16" spans="1:4" x14ac:dyDescent="0.2">
      <c r="C16" t="s">
        <v>21</v>
      </c>
      <c r="D16" s="2">
        <f>SUM(D2:D15)</f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6"/>
  <sheetViews>
    <sheetView workbookViewId="0">
      <selection activeCell="D17" sqref="D17"/>
    </sheetView>
  </sheetViews>
  <sheetFormatPr baseColWidth="10" defaultColWidth="8.83203125" defaultRowHeight="15" x14ac:dyDescent="0.2"/>
  <cols>
    <col min="1" max="1" width="10" customWidth="1"/>
    <col min="2" max="2" width="34.1640625" bestFit="1" customWidth="1"/>
    <col min="3" max="3" width="11.5" customWidth="1"/>
    <col min="4" max="4" width="12.1640625" bestFit="1" customWidth="1"/>
  </cols>
  <sheetData>
    <row r="1" spans="1:4" x14ac:dyDescent="0.2">
      <c r="A1" t="s">
        <v>11</v>
      </c>
      <c r="B1" t="s">
        <v>30</v>
      </c>
      <c r="C1" t="s">
        <v>36</v>
      </c>
      <c r="D1" t="s">
        <v>13</v>
      </c>
    </row>
    <row r="2" spans="1:4" x14ac:dyDescent="0.2">
      <c r="A2">
        <v>1</v>
      </c>
      <c r="B2" t="s">
        <v>0</v>
      </c>
      <c r="C2" s="6">
        <v>0</v>
      </c>
      <c r="D2" s="6">
        <f t="shared" ref="D2:D13" si="0">C2*A2</f>
        <v>0</v>
      </c>
    </row>
    <row r="3" spans="1:4" x14ac:dyDescent="0.2">
      <c r="A3">
        <v>14</v>
      </c>
      <c r="B3" t="s">
        <v>2</v>
      </c>
      <c r="C3" s="6">
        <v>0</v>
      </c>
      <c r="D3" s="6">
        <f t="shared" si="0"/>
        <v>0</v>
      </c>
    </row>
    <row r="4" spans="1:4" x14ac:dyDescent="0.2">
      <c r="A4">
        <v>9</v>
      </c>
      <c r="B4" t="s">
        <v>1</v>
      </c>
      <c r="C4" s="6">
        <v>0</v>
      </c>
      <c r="D4" s="6">
        <f t="shared" si="0"/>
        <v>0</v>
      </c>
    </row>
    <row r="5" spans="1:4" x14ac:dyDescent="0.2">
      <c r="A5">
        <v>1</v>
      </c>
      <c r="B5" t="s">
        <v>3</v>
      </c>
      <c r="C5" s="6">
        <v>0</v>
      </c>
      <c r="D5" s="6">
        <f t="shared" si="0"/>
        <v>0</v>
      </c>
    </row>
    <row r="6" spans="1:4" x14ac:dyDescent="0.2">
      <c r="A6">
        <v>2</v>
      </c>
      <c r="B6" t="s">
        <v>9</v>
      </c>
      <c r="C6" s="6">
        <v>0</v>
      </c>
      <c r="D6" s="6">
        <f t="shared" si="0"/>
        <v>0</v>
      </c>
    </row>
    <row r="7" spans="1:4" x14ac:dyDescent="0.2">
      <c r="A7">
        <v>2</v>
      </c>
      <c r="B7" t="s">
        <v>4</v>
      </c>
      <c r="C7" s="6">
        <v>0</v>
      </c>
      <c r="D7" s="6">
        <f t="shared" si="0"/>
        <v>0</v>
      </c>
    </row>
    <row r="8" spans="1:4" x14ac:dyDescent="0.2">
      <c r="A8">
        <v>4</v>
      </c>
      <c r="B8" t="s">
        <v>28</v>
      </c>
      <c r="C8" s="6">
        <v>0</v>
      </c>
      <c r="D8" s="6">
        <f t="shared" si="0"/>
        <v>0</v>
      </c>
    </row>
    <row r="9" spans="1:4" x14ac:dyDescent="0.2">
      <c r="A9" s="5">
        <v>2250</v>
      </c>
      <c r="B9" t="s">
        <v>27</v>
      </c>
      <c r="C9" s="6">
        <v>0</v>
      </c>
      <c r="D9" s="6">
        <f t="shared" si="0"/>
        <v>0</v>
      </c>
    </row>
    <row r="10" spans="1:4" x14ac:dyDescent="0.2">
      <c r="A10">
        <v>500</v>
      </c>
      <c r="B10" t="s">
        <v>23</v>
      </c>
      <c r="C10" s="6">
        <v>0</v>
      </c>
      <c r="D10" s="6">
        <f t="shared" si="0"/>
        <v>0</v>
      </c>
    </row>
    <row r="11" spans="1:4" x14ac:dyDescent="0.2">
      <c r="A11">
        <v>2</v>
      </c>
      <c r="B11" t="s">
        <v>24</v>
      </c>
      <c r="C11" s="6">
        <v>0</v>
      </c>
      <c r="D11" s="6">
        <f t="shared" si="0"/>
        <v>0</v>
      </c>
    </row>
    <row r="12" spans="1:4" x14ac:dyDescent="0.2">
      <c r="A12">
        <v>1</v>
      </c>
      <c r="B12" s="4" t="s">
        <v>25</v>
      </c>
      <c r="C12" s="6">
        <v>0</v>
      </c>
      <c r="D12" s="6">
        <f t="shared" si="0"/>
        <v>0</v>
      </c>
    </row>
    <row r="13" spans="1:4" x14ac:dyDescent="0.2">
      <c r="A13">
        <v>1</v>
      </c>
      <c r="B13" s="7" t="s">
        <v>26</v>
      </c>
      <c r="C13" s="6">
        <v>0</v>
      </c>
      <c r="D13" s="6">
        <f t="shared" si="0"/>
        <v>0</v>
      </c>
    </row>
    <row r="14" spans="1:4" x14ac:dyDescent="0.2">
      <c r="A14">
        <v>1</v>
      </c>
      <c r="B14" s="7" t="s">
        <v>39</v>
      </c>
      <c r="C14" s="6">
        <v>0</v>
      </c>
      <c r="D14" s="6">
        <f t="shared" ref="D14" si="1">C14*A14</f>
        <v>0</v>
      </c>
    </row>
    <row r="15" spans="1:4" x14ac:dyDescent="0.2">
      <c r="A15">
        <v>1</v>
      </c>
      <c r="B15" s="7" t="s">
        <v>43</v>
      </c>
      <c r="C15" s="6">
        <v>0</v>
      </c>
      <c r="D15" s="6">
        <f t="shared" ref="D15" si="2">C15*A15</f>
        <v>0</v>
      </c>
    </row>
    <row r="16" spans="1:4" x14ac:dyDescent="0.2">
      <c r="C16" t="s">
        <v>21</v>
      </c>
      <c r="D16" s="2">
        <f>SUM(D1:D15)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55F6AE7251749B8486ED0929FB2E7" ma:contentTypeVersion="16" ma:contentTypeDescription="Create a new document." ma:contentTypeScope="" ma:versionID="8f6501290b74af623cf3a96535c842f0">
  <xsd:schema xmlns:xsd="http://www.w3.org/2001/XMLSchema" xmlns:xs="http://www.w3.org/2001/XMLSchema" xmlns:p="http://schemas.microsoft.com/office/2006/metadata/properties" xmlns:ns2="3c1b6bd9-387e-4848-8053-059216b5d697" xmlns:ns3="50b0f256-6977-4a3d-91d3-bbc9bb4468ce" targetNamespace="http://schemas.microsoft.com/office/2006/metadata/properties" ma:root="true" ma:fieldsID="8065c9b230afe762d5ad1f74a578abc5" ns2:_="" ns3:_="">
    <xsd:import namespace="3c1b6bd9-387e-4848-8053-059216b5d697"/>
    <xsd:import namespace="50b0f256-6977-4a3d-91d3-bbc9bb4468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b6bd9-387e-4848-8053-059216b5d6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437e57b-30e2-46b3-9d3f-f5a8ac9e08c9}" ma:internalName="TaxCatchAll" ma:showField="CatchAllData" ma:web="3c1b6bd9-387e-4848-8053-059216b5d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0f256-6977-4a3d-91d3-bbc9bb4468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a56fa8e-2a3d-470f-bf26-f5037dfbfd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13AF43-3E23-4138-81E7-3675F335EB2C}"/>
</file>

<file path=customXml/itemProps2.xml><?xml version="1.0" encoding="utf-8"?>
<ds:datastoreItem xmlns:ds="http://schemas.openxmlformats.org/officeDocument/2006/customXml" ds:itemID="{E6FDC28A-A3A5-49C4-9F24-CCC407F509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Mthatha Campus</vt:lpstr>
      <vt:lpstr>Zimbane Campus</vt:lpstr>
      <vt:lpstr>Libode Campus</vt:lpstr>
      <vt:lpstr>Mapuzi Campus</vt:lpstr>
      <vt:lpstr>Mngazi Campus</vt:lpstr>
      <vt:lpstr>Ngcobo Campus</vt:lpstr>
      <vt:lpstr>Ntabozuko Campus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Cameron.Rundle</dc:creator>
  <cp:lastModifiedBy>Xola Pikoli</cp:lastModifiedBy>
  <dcterms:created xsi:type="dcterms:W3CDTF">2022-08-31T13:28:58Z</dcterms:created>
  <dcterms:modified xsi:type="dcterms:W3CDTF">2023-05-31T18:25:03Z</dcterms:modified>
</cp:coreProperties>
</file>